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Best\Grundlagen\"/>
    </mc:Choice>
  </mc:AlternateContent>
  <xr:revisionPtr revIDLastSave="0" documentId="8_{AD822724-4EBC-4EB1-8912-87FA5C9E41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bschlag für 12 Monat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8" l="1"/>
  <c r="E13" i="8"/>
  <c r="G13" i="8"/>
  <c r="I13" i="8"/>
  <c r="J13" i="8"/>
  <c r="K13" i="8"/>
  <c r="H13" i="8"/>
  <c r="B8" i="8"/>
  <c r="C8" i="8"/>
  <c r="D8" i="8"/>
  <c r="E8" i="8"/>
  <c r="F8" i="8"/>
  <c r="G8" i="8"/>
  <c r="H8" i="8"/>
  <c r="I8" i="8"/>
  <c r="J8" i="8"/>
  <c r="K8" i="8"/>
  <c r="L8" i="8"/>
  <c r="M8" i="8"/>
  <c r="N8" i="8"/>
</calcChain>
</file>

<file path=xl/sharedStrings.xml><?xml version="1.0" encoding="utf-8"?>
<sst xmlns="http://schemas.openxmlformats.org/spreadsheetml/2006/main" count="30" uniqueCount="30">
  <si>
    <t>Grundpreis</t>
  </si>
  <si>
    <t>Arbeitspreis gesamt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</si>
  <si>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</si>
  <si>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</si>
  <si>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</si>
  <si>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</si>
  <si>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</si>
  <si>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</si>
  <si>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</si>
  <si>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</si>
  <si>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</si>
  <si>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</si>
  <si>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</si>
  <si>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</si>
  <si>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Gesamt-energie</t>
  </si>
  <si>
    <t>Jahresver-brauch in kWh</t>
  </si>
  <si>
    <t>Leistung Wärme-tauscher in[kW]</t>
  </si>
  <si>
    <t>Kosten / Monat</t>
  </si>
  <si>
    <t>Gesamt-kosten/Jahr</t>
  </si>
  <si>
    <t>Leistungs-preis gesamt</t>
  </si>
  <si>
    <t>Leistungs-preis/kWh</t>
  </si>
  <si>
    <t>Arbeits-preis/kWh</t>
  </si>
  <si>
    <t>Abschlagszahlungsrechner</t>
  </si>
  <si>
    <t>Gesamt-kosten/Jahr inkl. MWSt</t>
  </si>
  <si>
    <t>Kosten / Monat inkl. MWSt</t>
  </si>
  <si>
    <t xml:space="preserve">Verteilung des Jahresverbrauchs auf die Monate </t>
  </si>
  <si>
    <t>Berechnung der Jahres-/Monatskosten</t>
  </si>
  <si>
    <t>MWSt auf Gesamt-kosten/Jahr</t>
  </si>
  <si>
    <t>Nettopreise</t>
  </si>
  <si>
    <t>Preise inkl. Mehrwertsteuer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</si>
</sst>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\ &quot;€&quot;_-;\-* #,##0.000\ &quot;€&quot;_-;_-* &quot;-&quot;??\ &quot;€&quot;_-;_-@_-"/>
    <numFmt numFmtId="165" formatCode="_-* #,##0_-;\-* #,##0_-;_-* &quot;-&quot;??_-;_-@_-"/>
    <numFmt numFmtId="166" formatCode="_-* #,##0.00\ _€_-;\-* #,##0.00\ _€_-;_-* &quot;-&quot;??\ _€_-;_-@_-"/>
    <numFmt numFmtId="167" formatCode="0.0&quot; mm&quot;"/>
    <numFmt numFmtId="168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color theme="10"/>
      <name val="Arial"/>
      <family val="2"/>
    </font>
    <font>
      <sz val="12"/>
      <color indexed="8"/>
      <name val="Arial"/>
      <family val="2"/>
    </font>
    <font>
      <sz val="26"/>
      <color theme="1"/>
      <name val="Arial"/>
      <family val="2"/>
    </font>
    <font>
      <b/>
      <sz val="16"/>
      <color theme="1"/>
      <name val="Arial"/>
      <family val="2"/>
    </font>
    <font>
      <u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0">
    <xf numFmtId="0" fontId="0" fillId="0" borderId="0"/>
    <xf numFmtId="44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3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3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vertical="center"/>
    </xf>
    <xf numFmtId="44" fontId="2" fillId="0" borderId="0" xfId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 applyProtection="1">
      <alignment horizontal="center" vertical="center" wrapText="1"/>
    </xf>
    <xf numFmtId="44" fontId="2" fillId="2" borderId="1" xfId="1" applyFont="1" applyFill="1" applyBorder="1" applyAlignment="1" applyProtection="1">
      <alignment horizontal="center" vertical="center" wrapText="1"/>
    </xf>
    <xf numFmtId="165" fontId="2" fillId="0" borderId="1" xfId="0" applyNumberFormat="1" applyFont="1" applyBorder="1" applyAlignment="1">
      <alignment vertical="center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44" fontId="2" fillId="0" borderId="1" xfId="1" applyFont="1" applyBorder="1" applyAlignment="1" applyProtection="1">
      <alignment vertical="center"/>
    </xf>
    <xf numFmtId="164" fontId="2" fillId="0" borderId="1" xfId="1" applyNumberFormat="1" applyFont="1" applyFill="1" applyBorder="1" applyAlignment="1" applyProtection="1">
      <alignment vertical="center"/>
    </xf>
    <xf numFmtId="44" fontId="2" fillId="0" borderId="1" xfId="1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4" fontId="2" fillId="3" borderId="1" xfId="1" applyFont="1" applyFill="1" applyBorder="1" applyAlignment="1" applyProtection="1">
      <alignment vertical="center"/>
    </xf>
    <xf numFmtId="3" fontId="9" fillId="4" borderId="1" xfId="1" applyNumberFormat="1" applyFont="1" applyFill="1" applyBorder="1" applyAlignment="1" applyProtection="1">
      <alignment vertical="center"/>
      <protection locked="0"/>
    </xf>
    <xf numFmtId="44" fontId="2" fillId="4" borderId="1" xfId="1" applyFont="1" applyFill="1" applyBorder="1" applyAlignment="1" applyProtection="1">
      <alignment vertical="center"/>
    </xf>
    <xf numFmtId="0" fontId="2" fillId="5" borderId="0" xfId="0" applyFont="1" applyFill="1"/>
    <xf numFmtId="44" fontId="2" fillId="5" borderId="0" xfId="1" applyFont="1" applyFill="1" applyBorder="1" applyAlignment="1">
      <alignment horizontal="center" vertical="center" wrapText="1"/>
    </xf>
    <xf numFmtId="165" fontId="2" fillId="5" borderId="0" xfId="0" applyNumberFormat="1" applyFont="1" applyFill="1" applyAlignment="1">
      <alignment vertical="center"/>
    </xf>
    <xf numFmtId="165" fontId="2" fillId="5" borderId="5" xfId="0" applyNumberFormat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3" fontId="2" fillId="5" borderId="0" xfId="0" applyNumberFormat="1" applyFont="1" applyFill="1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44" fontId="2" fillId="5" borderId="3" xfId="1" applyFont="1" applyFill="1" applyBorder="1" applyAlignment="1" applyProtection="1">
      <alignment horizontal="center" vertical="center" wrapText="1"/>
    </xf>
    <xf numFmtId="44" fontId="2" fillId="5" borderId="0" xfId="1" applyFont="1" applyFill="1" applyBorder="1" applyAlignment="1" applyProtection="1">
      <alignment horizontal="center" vertical="center" wrapText="1"/>
    </xf>
    <xf numFmtId="44" fontId="2" fillId="5" borderId="4" xfId="1" applyFont="1" applyFill="1" applyBorder="1" applyAlignment="1" applyProtection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5" fontId="2" fillId="5" borderId="5" xfId="0" applyNumberFormat="1" applyFont="1" applyFill="1" applyBorder="1" applyAlignment="1">
      <alignment horizontal="center" vertical="center"/>
    </xf>
  </cellXfs>
  <cellStyles count="40">
    <cellStyle name="Comma [0]" xfId="4" xr:uid="{00000000-0005-0000-0000-000000000000}"/>
    <cellStyle name="Comma [0] 2" xfId="14" xr:uid="{00000000-0005-0000-0000-000001000000}"/>
    <cellStyle name="Currency [0]" xfId="5" xr:uid="{00000000-0005-0000-0000-000002000000}"/>
    <cellStyle name="Currency [0] 2" xfId="15" xr:uid="{00000000-0005-0000-0000-000003000000}"/>
    <cellStyle name="Dezimal 2" xfId="6" xr:uid="{00000000-0005-0000-0000-000004000000}"/>
    <cellStyle name="Dezimal 2 2" xfId="7" xr:uid="{00000000-0005-0000-0000-000005000000}"/>
    <cellStyle name="Dezimal 2 2 2" xfId="21" xr:uid="{00000000-0005-0000-0000-000006000000}"/>
    <cellStyle name="Dezimal 2 3" xfId="20" xr:uid="{00000000-0005-0000-0000-000007000000}"/>
    <cellStyle name="Dezimal 3" xfId="8" xr:uid="{00000000-0005-0000-0000-000008000000}"/>
    <cellStyle name="Dezimal 3 2" xfId="22" xr:uid="{00000000-0005-0000-0000-000009000000}"/>
    <cellStyle name="Hyperlink 2" xfId="9" xr:uid="{00000000-0005-0000-0000-00000A000000}"/>
    <cellStyle name="Komma 2" xfId="10" xr:uid="{00000000-0005-0000-0000-00000C000000}"/>
    <cellStyle name="Komma 2 2" xfId="18" xr:uid="{00000000-0005-0000-0000-00000D000000}"/>
    <cellStyle name="Komma 3" xfId="19" xr:uid="{00000000-0005-0000-0000-00000E000000}"/>
    <cellStyle name="Komma 4" xfId="23" xr:uid="{00000000-0005-0000-0000-00000F000000}"/>
    <cellStyle name="Komma 5" xfId="29" xr:uid="{00000000-0005-0000-0000-000010000000}"/>
    <cellStyle name="Komma 5 2" xfId="38" xr:uid="{954AE269-2CEF-431A-BF04-9C3D203A1D09}"/>
    <cellStyle name="Komma 6" xfId="2" xr:uid="{00000000-0005-0000-0000-000011000000}"/>
    <cellStyle name="Komma 7" xfId="31" xr:uid="{809E99B0-BF38-43C3-8F01-A567AE401E78}"/>
    <cellStyle name="Prozent 2" xfId="11" xr:uid="{00000000-0005-0000-0000-000013000000}"/>
    <cellStyle name="Prozent 3" xfId="24" xr:uid="{00000000-0005-0000-0000-000014000000}"/>
    <cellStyle name="Standard" xfId="0" builtinId="0"/>
    <cellStyle name="Standard 2" xfId="12" xr:uid="{00000000-0005-0000-0000-000016000000}"/>
    <cellStyle name="Standard 2 2" xfId="25" xr:uid="{00000000-0005-0000-0000-000017000000}"/>
    <cellStyle name="Standard 3" xfId="3" xr:uid="{00000000-0005-0000-0000-000018000000}"/>
    <cellStyle name="Standard 4" xfId="17" xr:uid="{00000000-0005-0000-0000-000019000000}"/>
    <cellStyle name="Währung" xfId="1" builtinId="4"/>
    <cellStyle name="Währung 2" xfId="16" xr:uid="{00000000-0005-0000-0000-00001B000000}"/>
    <cellStyle name="Währung 2 2" xfId="27" xr:uid="{00000000-0005-0000-0000-00001C000000}"/>
    <cellStyle name="Währung 2 2 2" xfId="36" xr:uid="{D5959FC0-DCD1-42EE-BE9E-AD587259BC6F}"/>
    <cellStyle name="Währung 2 3" xfId="34" xr:uid="{EB515D28-CDAE-4600-B5FF-BCEA7E95B40F}"/>
    <cellStyle name="Währung 3" xfId="13" xr:uid="{00000000-0005-0000-0000-00001D000000}"/>
    <cellStyle name="Währung 3 2" xfId="33" xr:uid="{A5668A3F-E4A3-47A6-9DBC-824290EA0F4D}"/>
    <cellStyle name="Währung 4" xfId="26" xr:uid="{00000000-0005-0000-0000-00001E000000}"/>
    <cellStyle name="Währung 4 2" xfId="35" xr:uid="{FEE25F28-CA72-449F-9911-ABBEAA29BB4A}"/>
    <cellStyle name="Währung 5" xfId="30" xr:uid="{00000000-0005-0000-0000-00001F000000}"/>
    <cellStyle name="Währung 5 2" xfId="39" xr:uid="{5BE81F98-9F61-43F8-9A67-DBF36EB5EB11}"/>
    <cellStyle name="Währung 6" xfId="28" xr:uid="{00000000-0005-0000-0000-000020000000}"/>
    <cellStyle name="Währung 6 2" xfId="37" xr:uid="{DD8F8ADF-38C1-40B8-A3DD-2F846F14AFA3}"/>
    <cellStyle name="Währung 7" xfId="32" xr:uid="{89355283-9EBF-4CAA-B6FA-3420584E8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</xdr:colOff>
      <xdr:row>2</xdr:row>
      <xdr:rowOff>167640</xdr:rowOff>
    </xdr:from>
    <xdr:to>
      <xdr:col>11</xdr:col>
      <xdr:colOff>236220</xdr:colOff>
      <xdr:row>3</xdr:row>
      <xdr:rowOff>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13618016-E047-40BC-80E7-0BF7BCE05D50}"/>
            </a:ext>
          </a:extLst>
        </xdr:cNvPr>
        <xdr:cNvGrpSpPr/>
      </xdr:nvGrpSpPr>
      <xdr:grpSpPr>
        <a:xfrm>
          <a:off x="8322945" y="891540"/>
          <a:ext cx="2181225" cy="708660"/>
          <a:chOff x="5775960" y="716280"/>
          <a:chExt cx="2019300" cy="541020"/>
        </a:xfrm>
      </xdr:grpSpPr>
      <xdr:sp macro="" textlink="">
        <xdr:nvSpPr>
          <xdr:cNvPr id="3" name="Textfeld 2">
            <a:extLst>
              <a:ext uri="{FF2B5EF4-FFF2-40B4-BE49-F238E27FC236}">
                <a16:creationId xmlns:a16="http://schemas.microsoft.com/office/drawing/2014/main" id="{D33424C2-9548-6DB7-B974-769CD669153A}"/>
              </a:ext>
            </a:extLst>
          </xdr:cNvPr>
          <xdr:cNvSpPr txBox="1"/>
        </xdr:nvSpPr>
        <xdr:spPr>
          <a:xfrm>
            <a:off x="6073140" y="716280"/>
            <a:ext cx="1722120" cy="541020"/>
          </a:xfrm>
          <a:prstGeom prst="rect">
            <a:avLst/>
          </a:prstGeom>
          <a:blipFill>
            <a:blip xmlns:r="http://schemas.openxmlformats.org/officeDocument/2006/relationships" r:embed="rId1"/>
            <a:tile tx="0" ty="0" sx="100000" sy="100000" flip="none" algn="tl"/>
          </a:blip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de-DE" sz="1200">
                <a:latin typeface="Arial" panose="020B0604020202020204" pitchFamily="34" charset="0"/>
                <a:cs typeface="Arial" panose="020B0604020202020204" pitchFamily="34" charset="0"/>
              </a:rPr>
              <a:t>Tragen Sie hier Ihren</a:t>
            </a:r>
            <a:r>
              <a:rPr lang="de-DE" sz="1200" baseline="0">
                <a:latin typeface="Arial" panose="020B0604020202020204" pitchFamily="34" charset="0"/>
                <a:cs typeface="Arial" panose="020B0604020202020204" pitchFamily="34" charset="0"/>
              </a:rPr>
              <a:t> Jahresverbrauch ein!</a:t>
            </a:r>
            <a:endParaRPr lang="de-DE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cxnSp macro="">
        <xdr:nvCxnSpPr>
          <xdr:cNvPr id="4" name="Gerade Verbindung mit Pfeil 3">
            <a:extLst>
              <a:ext uri="{FF2B5EF4-FFF2-40B4-BE49-F238E27FC236}">
                <a16:creationId xmlns:a16="http://schemas.microsoft.com/office/drawing/2014/main" id="{C491C028-6998-7C15-397C-E986D8D6369F}"/>
              </a:ext>
            </a:extLst>
          </xdr:cNvPr>
          <xdr:cNvCxnSpPr/>
        </xdr:nvCxnSpPr>
        <xdr:spPr>
          <a:xfrm flipH="1">
            <a:off x="5775960" y="963930"/>
            <a:ext cx="403860" cy="3810"/>
          </a:xfrm>
          <a:prstGeom prst="straightConnector1">
            <a:avLst/>
          </a:prstGeom>
          <a:ln w="571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60959</xdr:colOff>
      <xdr:row>2</xdr:row>
      <xdr:rowOff>168236</xdr:rowOff>
    </xdr:from>
    <xdr:to>
      <xdr:col>5</xdr:col>
      <xdr:colOff>790836</xdr:colOff>
      <xdr:row>3</xdr:row>
      <xdr:rowOff>596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70E3A6EE-59BC-404B-853D-81DA70828DFC}"/>
            </a:ext>
          </a:extLst>
        </xdr:cNvPr>
        <xdr:cNvGrpSpPr/>
      </xdr:nvGrpSpPr>
      <xdr:grpSpPr>
        <a:xfrm>
          <a:off x="2604134" y="892136"/>
          <a:ext cx="2501527" cy="708660"/>
          <a:chOff x="5775960" y="716280"/>
          <a:chExt cx="2149960" cy="571500"/>
        </a:xfrm>
      </xdr:grpSpPr>
      <xdr:sp macro="" textlink="">
        <xdr:nvSpPr>
          <xdr:cNvPr id="6" name="Textfeld 5">
            <a:extLst>
              <a:ext uri="{FF2B5EF4-FFF2-40B4-BE49-F238E27FC236}">
                <a16:creationId xmlns:a16="http://schemas.microsoft.com/office/drawing/2014/main" id="{29BE4D38-A9A0-9A49-A804-CF7F526FBCA4}"/>
              </a:ext>
            </a:extLst>
          </xdr:cNvPr>
          <xdr:cNvSpPr txBox="1"/>
        </xdr:nvSpPr>
        <xdr:spPr>
          <a:xfrm>
            <a:off x="6073140" y="716280"/>
            <a:ext cx="1852780" cy="571500"/>
          </a:xfrm>
          <a:prstGeom prst="rect">
            <a:avLst/>
          </a:prstGeom>
          <a:blipFill>
            <a:blip xmlns:r="http://schemas.openxmlformats.org/officeDocument/2006/relationships" r:embed="rId1"/>
            <a:tile tx="0" ty="0" sx="100000" sy="100000" flip="none" algn="tl"/>
          </a:blip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de-DE" sz="1200">
                <a:latin typeface="Arial" panose="020B0604020202020204" pitchFamily="34" charset="0"/>
                <a:cs typeface="Arial" panose="020B0604020202020204" pitchFamily="34" charset="0"/>
              </a:rPr>
              <a:t>Tragen Sie hier die Leistung des Wärmetauschers </a:t>
            </a:r>
            <a:r>
              <a:rPr lang="de-DE" sz="1200" baseline="0">
                <a:latin typeface="Arial" panose="020B0604020202020204" pitchFamily="34" charset="0"/>
                <a:cs typeface="Arial" panose="020B0604020202020204" pitchFamily="34" charset="0"/>
              </a:rPr>
              <a:t>ein!</a:t>
            </a:r>
            <a:endParaRPr lang="de-DE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cxnSp macro="">
        <xdr:nvCxnSpPr>
          <xdr:cNvPr id="7" name="Gerade Verbindung mit Pfeil 6">
            <a:extLst>
              <a:ext uri="{FF2B5EF4-FFF2-40B4-BE49-F238E27FC236}">
                <a16:creationId xmlns:a16="http://schemas.microsoft.com/office/drawing/2014/main" id="{8D12283F-1148-BE30-6DA0-CA09B7F9B8E3}"/>
              </a:ext>
            </a:extLst>
          </xdr:cNvPr>
          <xdr:cNvCxnSpPr/>
        </xdr:nvCxnSpPr>
        <xdr:spPr>
          <a:xfrm flipH="1">
            <a:off x="5775960" y="963930"/>
            <a:ext cx="403860" cy="3810"/>
          </a:xfrm>
          <a:prstGeom prst="straightConnector1">
            <a:avLst/>
          </a:prstGeom>
          <a:ln w="571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67234</xdr:colOff>
      <xdr:row>12</xdr:row>
      <xdr:rowOff>29884</xdr:rowOff>
    </xdr:from>
    <xdr:to>
      <xdr:col>13</xdr:col>
      <xdr:colOff>463176</xdr:colOff>
      <xdr:row>12</xdr:row>
      <xdr:rowOff>487680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FB1E594C-C698-4992-80F6-9789411C7FF1}"/>
            </a:ext>
          </a:extLst>
        </xdr:cNvPr>
        <xdr:cNvGrpSpPr/>
      </xdr:nvGrpSpPr>
      <xdr:grpSpPr>
        <a:xfrm>
          <a:off x="10335184" y="5887759"/>
          <a:ext cx="2167592" cy="457796"/>
          <a:chOff x="5775960" y="716280"/>
          <a:chExt cx="2019300" cy="541020"/>
        </a:xfrm>
      </xdr:grpSpPr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79A7D0D3-5C2C-21F5-B8C0-859EA1313D31}"/>
              </a:ext>
            </a:extLst>
          </xdr:cNvPr>
          <xdr:cNvSpPr txBox="1"/>
        </xdr:nvSpPr>
        <xdr:spPr>
          <a:xfrm>
            <a:off x="6073140" y="716280"/>
            <a:ext cx="1722120" cy="541020"/>
          </a:xfrm>
          <a:prstGeom prst="rect">
            <a:avLst/>
          </a:prstGeom>
          <a:blipFill>
            <a:blip xmlns:r="http://schemas.openxmlformats.org/officeDocument/2006/relationships" r:embed="rId1"/>
            <a:tile tx="0" ty="0" sx="100000" sy="100000" flip="none" algn="tl"/>
          </a:blip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de-DE" sz="1200">
                <a:latin typeface="Arial" panose="020B0604020202020204" pitchFamily="34" charset="0"/>
                <a:cs typeface="Arial" panose="020B0604020202020204" pitchFamily="34" charset="0"/>
              </a:rPr>
              <a:t>Der Betrag bezieht sich auf 12 Monatsraten!</a:t>
            </a:r>
          </a:p>
        </xdr:txBody>
      </xdr:sp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240195DA-1C2D-F488-B31B-DB14F240CAC3}"/>
              </a:ext>
            </a:extLst>
          </xdr:cNvPr>
          <xdr:cNvCxnSpPr/>
        </xdr:nvCxnSpPr>
        <xdr:spPr>
          <a:xfrm flipH="1">
            <a:off x="5775960" y="963930"/>
            <a:ext cx="403860" cy="3810"/>
          </a:xfrm>
          <a:prstGeom prst="straightConnector1">
            <a:avLst/>
          </a:prstGeom>
          <a:ln w="571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B925-D38E-45E7-89BD-B4DB1DCD92BE}">
  <dimension ref="A1:V15"/>
  <sheetViews>
    <sheetView tabSelected="1" topLeftCell="B1" zoomScaleNormal="100" workbookViewId="0">
      <selection activeCell="B4" sqref="B4:N4"/>
    </sheetView>
  </sheetViews>
  <sheetFormatPr baseColWidth="10" defaultColWidth="11.5703125" defaultRowHeight="15" x14ac:dyDescent="0.2"/>
  <cols>
    <col min="1" max="1" width="11.5703125" style="1"/>
    <col min="2" max="2" width="13.28515625" style="1" customWidth="1"/>
    <col min="3" max="3" width="13.28515625" style="2" customWidth="1"/>
    <col min="4" max="5" width="13.28515625" style="1" customWidth="1"/>
    <col min="6" max="6" width="15.5703125" style="1" bestFit="1" customWidth="1"/>
    <col min="7" max="7" width="15.28515625" style="1" bestFit="1" customWidth="1"/>
    <col min="8" max="9" width="14.28515625" style="1" bestFit="1" customWidth="1"/>
    <col min="10" max="10" width="15.5703125" style="1" bestFit="1" customWidth="1"/>
    <col min="11" max="11" width="14.28515625" style="1" bestFit="1" customWidth="1"/>
    <col min="12" max="14" width="13.28515625" style="1" customWidth="1"/>
    <col min="15" max="17" width="11.5703125" style="1"/>
    <col min="18" max="18" width="12.28515625" style="1" customWidth="1"/>
    <col min="19" max="21" width="11.5703125" style="1"/>
    <col min="22" max="22" width="14.7109375" style="1" bestFit="1" customWidth="1"/>
    <col min="23" max="16384" width="11.5703125" style="1"/>
  </cols>
  <sheetData>
    <row r="1" spans="1:22" x14ac:dyDescent="0.2">
      <c r="A1" s="19"/>
      <c r="B1" s="19"/>
      <c r="C1" s="24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2" ht="42" customHeight="1" x14ac:dyDescent="0.2">
      <c r="A2" s="19"/>
      <c r="B2" s="30" t="s">
        <v>22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9"/>
    </row>
    <row r="3" spans="1:22" ht="69" customHeight="1" x14ac:dyDescent="0.2">
      <c r="A3" s="19"/>
      <c r="B3" s="6" t="s">
        <v>16</v>
      </c>
      <c r="C3" s="15">
        <v>50</v>
      </c>
      <c r="D3" s="31"/>
      <c r="E3" s="32"/>
      <c r="F3" s="32"/>
      <c r="G3" s="33"/>
      <c r="H3" s="7" t="s">
        <v>15</v>
      </c>
      <c r="I3" s="17">
        <v>45000</v>
      </c>
      <c r="J3" s="31"/>
      <c r="K3" s="32"/>
      <c r="L3" s="32"/>
      <c r="M3" s="32"/>
      <c r="N3" s="32"/>
      <c r="O3" s="20"/>
      <c r="P3" s="4"/>
      <c r="Q3" s="4"/>
      <c r="R3" s="4"/>
      <c r="S3" s="4"/>
      <c r="T3" s="4"/>
      <c r="U3" s="4"/>
      <c r="V3" s="4"/>
    </row>
    <row r="4" spans="1:22" s="3" customFormat="1" ht="21" customHeight="1" x14ac:dyDescent="0.25">
      <c r="A4" s="2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21"/>
      <c r="P4" s="5"/>
      <c r="Q4" s="5"/>
      <c r="R4" s="5"/>
      <c r="S4" s="5"/>
      <c r="T4" s="5"/>
      <c r="U4" s="5"/>
      <c r="V4" s="5"/>
    </row>
    <row r="5" spans="1:22" ht="29.45" customHeight="1" x14ac:dyDescent="0.2">
      <c r="A5" s="19"/>
      <c r="B5" s="35" t="s">
        <v>25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19"/>
    </row>
    <row r="6" spans="1:22" x14ac:dyDescent="0.2">
      <c r="A6" s="19"/>
      <c r="B6" s="8">
        <v>0.161</v>
      </c>
      <c r="C6" s="8">
        <v>0.13</v>
      </c>
      <c r="D6" s="8">
        <v>0.125</v>
      </c>
      <c r="E6" s="8">
        <v>8.1000000000000003E-2</v>
      </c>
      <c r="F6" s="8">
        <v>3.5000000000000003E-2</v>
      </c>
      <c r="G6" s="8">
        <v>2.1999999999999999E-2</v>
      </c>
      <c r="H6" s="8">
        <v>1.7000000000000001E-2</v>
      </c>
      <c r="I6" s="8">
        <v>1.6E-2</v>
      </c>
      <c r="J6" s="8">
        <v>5.1999999999999998E-2</v>
      </c>
      <c r="K6" s="8">
        <v>8.4000000000000005E-2</v>
      </c>
      <c r="L6" s="8">
        <v>0.122</v>
      </c>
      <c r="M6" s="8">
        <v>0.155</v>
      </c>
      <c r="N6" s="8"/>
      <c r="O6" s="19"/>
    </row>
    <row r="7" spans="1:22" ht="69" customHeight="1" x14ac:dyDescent="0.2">
      <c r="A7" s="19"/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9" t="s">
        <v>12</v>
      </c>
      <c r="M7" s="9" t="s">
        <v>13</v>
      </c>
      <c r="N7" s="9" t="s">
        <v>14</v>
      </c>
      <c r="O7" s="19"/>
    </row>
    <row r="8" spans="1:22" ht="45" customHeight="1" x14ac:dyDescent="0.2">
      <c r="A8" s="19"/>
      <c r="B8" s="10">
        <f t="shared" ref="B8:M8" si="0">$I$3*B6</f>
        <v>7245</v>
      </c>
      <c r="C8" s="10">
        <f t="shared" si="0"/>
        <v>5850</v>
      </c>
      <c r="D8" s="10">
        <f t="shared" si="0"/>
        <v>5625</v>
      </c>
      <c r="E8" s="10">
        <f t="shared" si="0"/>
        <v>3645</v>
      </c>
      <c r="F8" s="10">
        <f t="shared" si="0"/>
        <v>1575.0000000000002</v>
      </c>
      <c r="G8" s="10">
        <f t="shared" si="0"/>
        <v>989.99999999999989</v>
      </c>
      <c r="H8" s="10">
        <f t="shared" si="0"/>
        <v>765</v>
      </c>
      <c r="I8" s="10">
        <f t="shared" si="0"/>
        <v>720</v>
      </c>
      <c r="J8" s="10">
        <f t="shared" si="0"/>
        <v>2340</v>
      </c>
      <c r="K8" s="10">
        <f t="shared" si="0"/>
        <v>3780.0000000000005</v>
      </c>
      <c r="L8" s="10">
        <f t="shared" si="0"/>
        <v>5490</v>
      </c>
      <c r="M8" s="10">
        <f t="shared" si="0"/>
        <v>6975</v>
      </c>
      <c r="N8" s="10">
        <f t="shared" ref="N8" si="1">SUM(B8:M8)</f>
        <v>45000</v>
      </c>
      <c r="O8" s="19"/>
    </row>
    <row r="9" spans="1:22" ht="21" customHeight="1" x14ac:dyDescent="0.2">
      <c r="A9" s="19"/>
      <c r="B9" s="37"/>
      <c r="C9" s="37"/>
      <c r="D9" s="37"/>
      <c r="E9" s="37"/>
      <c r="F9" s="37"/>
      <c r="G9" s="37"/>
      <c r="H9" s="37"/>
      <c r="I9" s="37"/>
      <c r="J9" s="37"/>
      <c r="K9" s="22"/>
      <c r="L9" s="22"/>
      <c r="M9" s="22"/>
      <c r="N9" s="22"/>
      <c r="O9" s="19"/>
    </row>
    <row r="10" spans="1:22" ht="42.6" customHeight="1" x14ac:dyDescent="0.2">
      <c r="A10" s="19"/>
      <c r="B10" s="25" t="s">
        <v>26</v>
      </c>
      <c r="C10" s="25"/>
      <c r="D10" s="25"/>
      <c r="E10" s="25"/>
      <c r="F10" s="25"/>
      <c r="G10" s="25"/>
      <c r="H10" s="25"/>
      <c r="I10" s="25"/>
      <c r="J10" s="25"/>
      <c r="K10" s="25"/>
      <c r="L10" s="21"/>
      <c r="M10" s="21"/>
      <c r="N10" s="21"/>
      <c r="O10" s="19"/>
    </row>
    <row r="11" spans="1:22" ht="24.6" customHeight="1" x14ac:dyDescent="0.2">
      <c r="A11" s="19"/>
      <c r="B11" s="26" t="s">
        <v>28</v>
      </c>
      <c r="C11" s="26"/>
      <c r="D11" s="26"/>
      <c r="E11" s="26"/>
      <c r="F11" s="26"/>
      <c r="G11" s="26"/>
      <c r="H11" s="26"/>
      <c r="I11" s="27" t="s">
        <v>29</v>
      </c>
      <c r="J11" s="27"/>
      <c r="K11" s="27"/>
      <c r="L11" s="21"/>
      <c r="M11" s="21"/>
      <c r="N11" s="21"/>
      <c r="O11" s="19"/>
    </row>
    <row r="12" spans="1:22" ht="69" customHeight="1" x14ac:dyDescent="0.2">
      <c r="A12" s="19"/>
      <c r="B12" s="9" t="s">
        <v>0</v>
      </c>
      <c r="C12" s="11" t="s">
        <v>21</v>
      </c>
      <c r="D12" s="9" t="s">
        <v>20</v>
      </c>
      <c r="E12" s="11" t="s">
        <v>19</v>
      </c>
      <c r="F12" s="9" t="s">
        <v>1</v>
      </c>
      <c r="G12" s="9" t="s">
        <v>18</v>
      </c>
      <c r="H12" s="9" t="s">
        <v>17</v>
      </c>
      <c r="I12" s="9" t="s">
        <v>27</v>
      </c>
      <c r="J12" s="9" t="s">
        <v>23</v>
      </c>
      <c r="K12" s="9" t="s">
        <v>24</v>
      </c>
      <c r="L12" s="21"/>
      <c r="M12" s="21"/>
      <c r="N12" s="21"/>
      <c r="O12" s="19"/>
    </row>
    <row r="13" spans="1:22" ht="45" customHeight="1" x14ac:dyDescent="0.2">
      <c r="A13" s="19"/>
      <c r="B13" s="12">
        <v>250</v>
      </c>
      <c r="C13" s="13">
        <v>0.16400000000000001</v>
      </c>
      <c r="D13" s="14">
        <v>10</v>
      </c>
      <c r="E13" s="16">
        <f>$C$3*D13</f>
        <v>500</v>
      </c>
      <c r="F13" s="18">
        <f>$I$3*C13</f>
        <v>7380</v>
      </c>
      <c r="G13" s="14">
        <f t="shared" ref="G13" si="2">B13+E13+F13</f>
        <v>8130</v>
      </c>
      <c r="H13" s="14">
        <f t="shared" ref="H13" si="3">G13/12</f>
        <v>677.5</v>
      </c>
      <c r="I13" s="14">
        <f>G13*0.19</f>
        <v>1544.7</v>
      </c>
      <c r="J13" s="14">
        <f>G13+I13</f>
        <v>9674.7000000000007</v>
      </c>
      <c r="K13" s="14">
        <f>J13/12</f>
        <v>806.22500000000002</v>
      </c>
      <c r="L13" s="21"/>
      <c r="M13" s="21"/>
      <c r="N13" s="21"/>
      <c r="O13" s="19"/>
    </row>
    <row r="14" spans="1:22" x14ac:dyDescent="0.2">
      <c r="A14" s="19"/>
      <c r="B14" s="28"/>
      <c r="C14" s="28"/>
      <c r="D14" s="28"/>
      <c r="E14" s="28"/>
      <c r="F14" s="28"/>
      <c r="G14" s="28"/>
      <c r="H14" s="28"/>
      <c r="I14" s="28"/>
      <c r="J14" s="28"/>
      <c r="K14" s="21"/>
      <c r="L14" s="21"/>
      <c r="M14" s="21"/>
      <c r="N14" s="21"/>
      <c r="O14" s="19"/>
    </row>
    <row r="15" spans="1:22" ht="22.9" customHeight="1" x14ac:dyDescent="0.2">
      <c r="A15" s="19"/>
      <c r="B15" s="29"/>
      <c r="C15" s="29"/>
      <c r="D15" s="29"/>
      <c r="E15" s="29"/>
      <c r="F15" s="29"/>
      <c r="G15" s="29"/>
      <c r="H15" s="29"/>
      <c r="I15" s="29"/>
      <c r="J15" s="29"/>
      <c r="K15" s="21"/>
      <c r="L15" s="21"/>
      <c r="M15" s="21"/>
      <c r="N15" s="21"/>
      <c r="O15" s="19"/>
    </row>
  </sheetData>
  <sheetProtection algorithmName="SHA-512" hashValue="IhLX88I8ijwUjiGllYgMNYpH0ZQGaKcmhgXg963wXPCpkyFDvuqIsRNBwYFDU51q4swJyOmw7mU9sbPGuxPDhA==" saltValue="PT06Gp3T0K79AbDmM/4pZA==" spinCount="100000" sheet="1" objects="1" scenarios="1"/>
  <mergeCells count="10">
    <mergeCell ref="B10:K10"/>
    <mergeCell ref="B11:H11"/>
    <mergeCell ref="I11:K11"/>
    <mergeCell ref="B14:J15"/>
    <mergeCell ref="B2:N2"/>
    <mergeCell ref="D3:G3"/>
    <mergeCell ref="J3:N3"/>
    <mergeCell ref="B4:N4"/>
    <mergeCell ref="B5:N5"/>
    <mergeCell ref="B9:J9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Abschlag für 12 Monate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 Weber</cp:lastModifiedBy>
  <dcterms:created xsi:type="dcterms:W3CDTF">2023-02-17T11:01:56Z</dcterms:created>
  <dcterms:modified xsi:type="dcterms:W3CDTF">2026-04-06T11:07:04Z</dcterms:modified>
</cp:coreProperties>
</file>