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X:\00 Administraion\05 Tapeten\"/>
    </mc:Choice>
  </mc:AlternateContent>
  <xr:revisionPtr revIDLastSave="0" documentId="13_ncr:1_{3C5DD64D-EF7C-4CB7-89D6-153D5DEEF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schlagrechner" sheetId="6" r:id="rId1"/>
  </sheets>
  <definedNames>
    <definedName name="_xlnm._FilterDatabase" localSheetId="0" hidden="1">Abschlagrechner!$A$2:$W$3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D12" i="6"/>
  <c r="B7" i="6"/>
  <c r="C7" i="6"/>
  <c r="D7" i="6"/>
  <c r="E7" i="6"/>
  <c r="F7" i="6"/>
  <c r="G7" i="6"/>
  <c r="H7" i="6"/>
  <c r="I7" i="6"/>
  <c r="J7" i="6"/>
  <c r="K7" i="6"/>
  <c r="L7" i="6"/>
  <c r="A7" i="6"/>
  <c r="M7" i="6" l="1"/>
  <c r="F12" i="6"/>
  <c r="H12" i="6" l="1"/>
  <c r="I12" i="6" s="1"/>
  <c r="J12" i="6" s="1"/>
  <c r="G12" i="6"/>
</calcChain>
</file>

<file path=xl/sharedStrings.xml><?xml version="1.0" encoding="utf-8"?>
<sst xmlns="http://schemas.openxmlformats.org/spreadsheetml/2006/main" count="30" uniqueCount="30">
  <si>
    <t>Grundpreis</t>
  </si>
  <si>
    <t>Arbeitspreis 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</si>
  <si>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</si>
  <si>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</si>
  <si>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</si>
  <si>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</si>
  <si>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</si>
  <si>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</si>
  <si>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</si>
  <si>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</si>
  <si>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</si>
  <si>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</si>
  <si>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</si>
  <si>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</si>
  <si>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Gesamt-energie</t>
  </si>
  <si>
    <t>Jahresver-brauch in kWh</t>
  </si>
  <si>
    <t>Leistung Wärme-tauscher in[kW]</t>
  </si>
  <si>
    <t>Kosten / Monat</t>
  </si>
  <si>
    <t>Gesamt-kosten/Jahr</t>
  </si>
  <si>
    <t>Leistungs-preis gesamt</t>
  </si>
  <si>
    <t>Leistungs-preis/kWh</t>
  </si>
  <si>
    <t>Arbeits-preis/kWh</t>
  </si>
  <si>
    <t>Abschlagszahlungsrechner</t>
  </si>
  <si>
    <t>Gesamt-kosten/Jahr inkl. MWSt</t>
  </si>
  <si>
    <t>Kosten / Monat inkl. MWSt</t>
  </si>
  <si>
    <t xml:space="preserve">Verteilung des Jahresverbrauchs auf die Monate </t>
  </si>
  <si>
    <t>Berechnung der Jahres-/Monatskosten</t>
  </si>
  <si>
    <t>MWSt auf Gesamt-kosten/Jahr</t>
  </si>
  <si>
    <t>Nettopreise</t>
  </si>
  <si>
    <t>Preise inkl. Mehrwertsteuer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</si>
</sst>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_-;\-* #,##0_-;_-* &quot;-&quot;??_-;_-@_-"/>
    <numFmt numFmtId="166" formatCode="_-* #,##0.00\ _€_-;\-* #,##0.00\ _€_-;_-* &quot;-&quot;??\ _€_-;_-@_-"/>
    <numFmt numFmtId="167" formatCode="0.0&quot; mm&quot;"/>
    <numFmt numFmtId="168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26"/>
      <color theme="1"/>
      <name val="Arial"/>
      <family val="2"/>
    </font>
    <font>
      <b/>
      <sz val="16"/>
      <color theme="1"/>
      <name val="Arial"/>
      <family val="2"/>
    </font>
    <font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4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3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vertical="center"/>
    </xf>
    <xf numFmtId="44" fontId="2" fillId="0" borderId="0" xfId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4" fontId="2" fillId="0" borderId="1" xfId="1" applyFont="1" applyBorder="1" applyAlignment="1" applyProtection="1">
      <alignment vertical="center"/>
    </xf>
    <xf numFmtId="164" fontId="2" fillId="0" borderId="1" xfId="1" applyNumberFormat="1" applyFont="1" applyFill="1" applyBorder="1" applyAlignment="1" applyProtection="1">
      <alignment vertical="center"/>
    </xf>
    <xf numFmtId="44" fontId="2" fillId="0" borderId="1" xfId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4" fontId="2" fillId="3" borderId="1" xfId="1" applyFont="1" applyFill="1" applyBorder="1" applyAlignment="1" applyProtection="1">
      <alignment vertical="center"/>
    </xf>
    <xf numFmtId="3" fontId="9" fillId="4" borderId="1" xfId="1" applyNumberFormat="1" applyFont="1" applyFill="1" applyBorder="1" applyAlignment="1" applyProtection="1">
      <alignment vertical="center"/>
      <protection locked="0"/>
    </xf>
    <xf numFmtId="44" fontId="2" fillId="4" borderId="1" xfId="1" applyFont="1" applyFill="1" applyBorder="1" applyAlignment="1" applyProtection="1">
      <alignment vertical="center"/>
    </xf>
    <xf numFmtId="0" fontId="2" fillId="5" borderId="0" xfId="0" applyFont="1" applyFill="1"/>
    <xf numFmtId="44" fontId="2" fillId="5" borderId="0" xfId="1" applyFont="1" applyFill="1" applyBorder="1" applyAlignment="1">
      <alignment horizontal="center" vertical="center" wrapText="1"/>
    </xf>
    <xf numFmtId="165" fontId="2" fillId="5" borderId="0" xfId="0" applyNumberFormat="1" applyFont="1" applyFill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4" fontId="2" fillId="5" borderId="3" xfId="1" applyFont="1" applyFill="1" applyBorder="1" applyAlignment="1" applyProtection="1">
      <alignment horizontal="center" vertical="center" wrapText="1"/>
    </xf>
    <xf numFmtId="44" fontId="2" fillId="5" borderId="0" xfId="1" applyFont="1" applyFill="1" applyBorder="1" applyAlignment="1" applyProtection="1">
      <alignment horizontal="center" vertical="center" wrapText="1"/>
    </xf>
    <xf numFmtId="44" fontId="2" fillId="5" borderId="4" xfId="1" applyFont="1" applyFill="1" applyBorder="1" applyAlignment="1" applyProtection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5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5" fontId="2" fillId="5" borderId="5" xfId="0" applyNumberFormat="1" applyFont="1" applyFill="1" applyBorder="1" applyAlignment="1">
      <alignment vertical="center"/>
    </xf>
    <xf numFmtId="165" fontId="2" fillId="5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0">
    <cellStyle name="Comma [0]" xfId="4" xr:uid="{00000000-0005-0000-0000-000000000000}"/>
    <cellStyle name="Comma [0] 2" xfId="14" xr:uid="{00000000-0005-0000-0000-000001000000}"/>
    <cellStyle name="Currency [0]" xfId="5" xr:uid="{00000000-0005-0000-0000-000002000000}"/>
    <cellStyle name="Currency [0] 2" xfId="15" xr:uid="{00000000-0005-0000-0000-000003000000}"/>
    <cellStyle name="Dezimal 2" xfId="6" xr:uid="{00000000-0005-0000-0000-000004000000}"/>
    <cellStyle name="Dezimal 2 2" xfId="7" xr:uid="{00000000-0005-0000-0000-000005000000}"/>
    <cellStyle name="Dezimal 2 2 2" xfId="21" xr:uid="{00000000-0005-0000-0000-000006000000}"/>
    <cellStyle name="Dezimal 2 3" xfId="20" xr:uid="{00000000-0005-0000-0000-000007000000}"/>
    <cellStyle name="Dezimal 3" xfId="8" xr:uid="{00000000-0005-0000-0000-000008000000}"/>
    <cellStyle name="Dezimal 3 2" xfId="22" xr:uid="{00000000-0005-0000-0000-000009000000}"/>
    <cellStyle name="Hyperlink 2" xfId="9" xr:uid="{00000000-0005-0000-0000-00000A000000}"/>
    <cellStyle name="Komma 2" xfId="10" xr:uid="{00000000-0005-0000-0000-00000C000000}"/>
    <cellStyle name="Komma 2 2" xfId="18" xr:uid="{00000000-0005-0000-0000-00000D000000}"/>
    <cellStyle name="Komma 3" xfId="19" xr:uid="{00000000-0005-0000-0000-00000E000000}"/>
    <cellStyle name="Komma 4" xfId="23" xr:uid="{00000000-0005-0000-0000-00000F000000}"/>
    <cellStyle name="Komma 5" xfId="29" xr:uid="{00000000-0005-0000-0000-000010000000}"/>
    <cellStyle name="Komma 5 2" xfId="38" xr:uid="{954AE269-2CEF-431A-BF04-9C3D203A1D09}"/>
    <cellStyle name="Komma 6" xfId="2" xr:uid="{00000000-0005-0000-0000-000011000000}"/>
    <cellStyle name="Komma 7" xfId="31" xr:uid="{809E99B0-BF38-43C3-8F01-A567AE401E78}"/>
    <cellStyle name="Prozent 2" xfId="11" xr:uid="{00000000-0005-0000-0000-000013000000}"/>
    <cellStyle name="Prozent 3" xfId="24" xr:uid="{00000000-0005-0000-0000-000014000000}"/>
    <cellStyle name="Standard" xfId="0" builtinId="0"/>
    <cellStyle name="Standard 2" xfId="12" xr:uid="{00000000-0005-0000-0000-000016000000}"/>
    <cellStyle name="Standard 2 2" xfId="25" xr:uid="{00000000-0005-0000-0000-000017000000}"/>
    <cellStyle name="Standard 3" xfId="3" xr:uid="{00000000-0005-0000-0000-000018000000}"/>
    <cellStyle name="Standard 4" xfId="17" xr:uid="{00000000-0005-0000-0000-000019000000}"/>
    <cellStyle name="Währung" xfId="1" builtinId="4"/>
    <cellStyle name="Währung 2" xfId="16" xr:uid="{00000000-0005-0000-0000-00001B000000}"/>
    <cellStyle name="Währung 2 2" xfId="27" xr:uid="{00000000-0005-0000-0000-00001C000000}"/>
    <cellStyle name="Währung 2 2 2" xfId="36" xr:uid="{D5959FC0-DCD1-42EE-BE9E-AD587259BC6F}"/>
    <cellStyle name="Währung 2 3" xfId="34" xr:uid="{EB515D28-CDAE-4600-B5FF-BCEA7E95B40F}"/>
    <cellStyle name="Währung 3" xfId="13" xr:uid="{00000000-0005-0000-0000-00001D000000}"/>
    <cellStyle name="Währung 3 2" xfId="33" xr:uid="{A5668A3F-E4A3-47A6-9DBC-824290EA0F4D}"/>
    <cellStyle name="Währung 4" xfId="26" xr:uid="{00000000-0005-0000-0000-00001E000000}"/>
    <cellStyle name="Währung 4 2" xfId="35" xr:uid="{FEE25F28-CA72-449F-9911-ABBEAA29BB4A}"/>
    <cellStyle name="Währung 5" xfId="30" xr:uid="{00000000-0005-0000-0000-00001F000000}"/>
    <cellStyle name="Währung 5 2" xfId="39" xr:uid="{5BE81F98-9F61-43F8-9A67-DBF36EB5EB11}"/>
    <cellStyle name="Währung 6" xfId="28" xr:uid="{00000000-0005-0000-0000-000020000000}"/>
    <cellStyle name="Währung 6 2" xfId="37" xr:uid="{DD8F8ADF-38C1-40B8-A3DD-2F846F14AFA3}"/>
    <cellStyle name="Währung 7" xfId="32" xr:uid="{89355283-9EBF-4CAA-B6FA-3420584E8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1</xdr:row>
      <xdr:rowOff>167640</xdr:rowOff>
    </xdr:from>
    <xdr:to>
      <xdr:col>10</xdr:col>
      <xdr:colOff>236220</xdr:colOff>
      <xdr:row>1</xdr:row>
      <xdr:rowOff>708660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BC82B73B-7FE5-1834-7EAA-6D451715223E}"/>
            </a:ext>
          </a:extLst>
        </xdr:cNvPr>
        <xdr:cNvGrpSpPr/>
      </xdr:nvGrpSpPr>
      <xdr:grpSpPr>
        <a:xfrm>
          <a:off x="7478955" y="698052"/>
          <a:ext cx="2013324" cy="541020"/>
          <a:chOff x="5775960" y="716280"/>
          <a:chExt cx="2019300" cy="541020"/>
        </a:xfrm>
      </xdr:grpSpPr>
      <xdr:sp macro="" textlink="">
        <xdr:nvSpPr>
          <xdr:cNvPr id="2" name="Textfeld 1">
            <a:extLst>
              <a:ext uri="{FF2B5EF4-FFF2-40B4-BE49-F238E27FC236}">
                <a16:creationId xmlns:a16="http://schemas.microsoft.com/office/drawing/2014/main" id="{73135B3A-09AA-873B-FC09-0B5546B10BE2}"/>
              </a:ext>
            </a:extLst>
          </xdr:cNvPr>
          <xdr:cNvSpPr txBox="1"/>
        </xdr:nvSpPr>
        <xdr:spPr>
          <a:xfrm>
            <a:off x="6073140" y="716280"/>
            <a:ext cx="1722120" cy="54102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Tragen Sie hier Ihren</a:t>
            </a:r>
            <a:r>
              <a:rPr lang="de-DE" sz="1200" baseline="0">
                <a:latin typeface="Arial" panose="020B0604020202020204" pitchFamily="34" charset="0"/>
                <a:cs typeface="Arial" panose="020B0604020202020204" pitchFamily="34" charset="0"/>
              </a:rPr>
              <a:t> Jahresverbrauch ein!</a:t>
            </a:r>
            <a:endParaRPr lang="de-D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337FFD0E-0CD4-2159-77AB-1091636AA673}"/>
              </a:ext>
            </a:extLst>
          </xdr:cNvPr>
          <xdr:cNvCxnSpPr/>
        </xdr:nvCxnSpPr>
        <xdr:spPr>
          <a:xfrm flipH="1">
            <a:off x="5775960" y="963930"/>
            <a:ext cx="403860" cy="3810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60959</xdr:colOff>
      <xdr:row>1</xdr:row>
      <xdr:rowOff>168236</xdr:rowOff>
    </xdr:from>
    <xdr:to>
      <xdr:col>4</xdr:col>
      <xdr:colOff>844176</xdr:colOff>
      <xdr:row>1</xdr:row>
      <xdr:rowOff>739736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29669DD3-3625-47CB-A24B-14DB821F241D}"/>
            </a:ext>
          </a:extLst>
        </xdr:cNvPr>
        <xdr:cNvGrpSpPr/>
      </xdr:nvGrpSpPr>
      <xdr:grpSpPr>
        <a:xfrm>
          <a:off x="1883783" y="698648"/>
          <a:ext cx="2606040" cy="571500"/>
          <a:chOff x="5775960" y="716280"/>
          <a:chExt cx="2149960" cy="571500"/>
        </a:xfrm>
      </xdr:grpSpPr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AB6D9735-D3F7-E07D-7DCA-EB3E7E31AA30}"/>
              </a:ext>
            </a:extLst>
          </xdr:cNvPr>
          <xdr:cNvSpPr txBox="1"/>
        </xdr:nvSpPr>
        <xdr:spPr>
          <a:xfrm>
            <a:off x="6073140" y="716280"/>
            <a:ext cx="1852780" cy="57150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Tragen Sie hier die Leistung des Wärmetauschers </a:t>
            </a:r>
            <a:r>
              <a:rPr lang="de-DE" sz="1200" baseline="0">
                <a:latin typeface="Arial" panose="020B0604020202020204" pitchFamily="34" charset="0"/>
                <a:cs typeface="Arial" panose="020B0604020202020204" pitchFamily="34" charset="0"/>
              </a:rPr>
              <a:t>ein!</a:t>
            </a:r>
            <a:endParaRPr lang="de-D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8" name="Gerade Verbindung mit Pfeil 7">
            <a:extLst>
              <a:ext uri="{FF2B5EF4-FFF2-40B4-BE49-F238E27FC236}">
                <a16:creationId xmlns:a16="http://schemas.microsoft.com/office/drawing/2014/main" id="{28069F4B-7C93-6261-4E39-140F174E4AA6}"/>
              </a:ext>
            </a:extLst>
          </xdr:cNvPr>
          <xdr:cNvCxnSpPr/>
        </xdr:nvCxnSpPr>
        <xdr:spPr>
          <a:xfrm flipH="1">
            <a:off x="5775960" y="963930"/>
            <a:ext cx="403860" cy="3810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67234</xdr:colOff>
      <xdr:row>11</xdr:row>
      <xdr:rowOff>29884</xdr:rowOff>
    </xdr:from>
    <xdr:to>
      <xdr:col>12</xdr:col>
      <xdr:colOff>463176</xdr:colOff>
      <xdr:row>11</xdr:row>
      <xdr:rowOff>570904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AAB29FCF-756C-4B91-8789-1357B2C19A2F}"/>
            </a:ext>
          </a:extLst>
        </xdr:cNvPr>
        <xdr:cNvGrpSpPr/>
      </xdr:nvGrpSpPr>
      <xdr:grpSpPr>
        <a:xfrm>
          <a:off x="9323293" y="5715002"/>
          <a:ext cx="2218765" cy="541020"/>
          <a:chOff x="5775960" y="716280"/>
          <a:chExt cx="2019300" cy="541020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988407CC-EF87-1933-4678-2FD30B4B5238}"/>
              </a:ext>
            </a:extLst>
          </xdr:cNvPr>
          <xdr:cNvSpPr txBox="1"/>
        </xdr:nvSpPr>
        <xdr:spPr>
          <a:xfrm>
            <a:off x="6073140" y="716280"/>
            <a:ext cx="1722120" cy="54102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Der Betrag bezieht sich auf 11 Monatsraten!</a:t>
            </a:r>
          </a:p>
        </xdr:txBody>
      </xdr: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A67A8D04-AF58-814C-B5AE-AF52434AA2A5}"/>
              </a:ext>
            </a:extLst>
          </xdr:cNvPr>
          <xdr:cNvCxnSpPr/>
        </xdr:nvCxnSpPr>
        <xdr:spPr>
          <a:xfrm flipH="1">
            <a:off x="5775960" y="963930"/>
            <a:ext cx="403860" cy="3810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8EAE-BA35-4A19-B943-61EAAC0DC032}">
  <dimension ref="A1:W18"/>
  <sheetViews>
    <sheetView tabSelected="1" zoomScale="102" zoomScaleNormal="102" workbookViewId="0">
      <selection activeCell="I12" sqref="I12"/>
    </sheetView>
  </sheetViews>
  <sheetFormatPr baseColWidth="10" defaultRowHeight="15" x14ac:dyDescent="0.25"/>
  <cols>
    <col min="1" max="1" width="13.33203125" style="1" customWidth="1"/>
    <col min="2" max="2" width="13.33203125" style="2" customWidth="1"/>
    <col min="3" max="5" width="13.33203125" style="1" customWidth="1"/>
    <col min="6" max="6" width="15.33203125" style="1" bestFit="1" customWidth="1"/>
    <col min="7" max="13" width="13.33203125" style="1" customWidth="1"/>
    <col min="14" max="18" width="11.5546875" style="1" customWidth="1"/>
    <col min="19" max="19" width="12.33203125" style="1" customWidth="1"/>
    <col min="20" max="22" width="11.5546875" style="1" customWidth="1"/>
    <col min="23" max="23" width="14.6640625" style="1" bestFit="1" customWidth="1"/>
    <col min="24" max="16384" width="11.5546875" style="1"/>
  </cols>
  <sheetData>
    <row r="1" spans="1:23" ht="42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9"/>
      <c r="O1" s="19"/>
      <c r="P1" s="19"/>
    </row>
    <row r="2" spans="1:23" ht="69" customHeight="1" x14ac:dyDescent="0.25">
      <c r="A2" s="6" t="s">
        <v>16</v>
      </c>
      <c r="B2" s="15">
        <v>15</v>
      </c>
      <c r="C2" s="25"/>
      <c r="D2" s="26"/>
      <c r="E2" s="26"/>
      <c r="F2" s="27"/>
      <c r="G2" s="7" t="s">
        <v>15</v>
      </c>
      <c r="H2" s="17">
        <v>14811</v>
      </c>
      <c r="I2" s="25"/>
      <c r="J2" s="26"/>
      <c r="K2" s="26"/>
      <c r="L2" s="26"/>
      <c r="M2" s="26"/>
      <c r="N2" s="20"/>
      <c r="O2" s="20"/>
      <c r="P2" s="20"/>
      <c r="Q2" s="4"/>
      <c r="R2" s="4"/>
      <c r="S2" s="4"/>
      <c r="T2" s="4"/>
      <c r="U2" s="4"/>
      <c r="V2" s="4"/>
      <c r="W2" s="4"/>
    </row>
    <row r="3" spans="1:23" s="3" customFormat="1" ht="21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1"/>
      <c r="O3" s="21"/>
      <c r="P3" s="21"/>
      <c r="Q3" s="5"/>
      <c r="R3" s="5"/>
      <c r="S3" s="5"/>
      <c r="T3" s="5"/>
      <c r="U3" s="5"/>
      <c r="V3" s="5"/>
      <c r="W3" s="5"/>
    </row>
    <row r="4" spans="1:23" ht="29.4" customHeight="1" x14ac:dyDescent="0.25">
      <c r="A4" s="22" t="s">
        <v>25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9"/>
      <c r="O4" s="19"/>
      <c r="P4" s="19"/>
    </row>
    <row r="5" spans="1:23" x14ac:dyDescent="0.25">
      <c r="A5" s="8">
        <v>0.161</v>
      </c>
      <c r="B5" s="8">
        <v>0.13</v>
      </c>
      <c r="C5" s="8">
        <v>0.125</v>
      </c>
      <c r="D5" s="8">
        <v>8.1000000000000003E-2</v>
      </c>
      <c r="E5" s="8">
        <v>3.5000000000000003E-2</v>
      </c>
      <c r="F5" s="8">
        <v>2.1999999999999999E-2</v>
      </c>
      <c r="G5" s="8">
        <v>1.7000000000000001E-2</v>
      </c>
      <c r="H5" s="8">
        <v>1.6E-2</v>
      </c>
      <c r="I5" s="8">
        <v>5.1999999999999998E-2</v>
      </c>
      <c r="J5" s="8">
        <v>8.4000000000000005E-2</v>
      </c>
      <c r="K5" s="8">
        <v>0.122</v>
      </c>
      <c r="L5" s="8">
        <v>0.155</v>
      </c>
      <c r="M5" s="8"/>
      <c r="N5" s="19"/>
      <c r="O5" s="19"/>
      <c r="P5" s="19"/>
    </row>
    <row r="6" spans="1:23" ht="69" customHeigh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19"/>
      <c r="O6" s="19"/>
      <c r="P6" s="19"/>
    </row>
    <row r="7" spans="1:23" ht="45" customHeight="1" x14ac:dyDescent="0.25">
      <c r="A7" s="10">
        <f t="shared" ref="A7:L7" si="0">$H$2*A5</f>
        <v>2384.5709999999999</v>
      </c>
      <c r="B7" s="10">
        <f t="shared" si="0"/>
        <v>1925.43</v>
      </c>
      <c r="C7" s="10">
        <f t="shared" si="0"/>
        <v>1851.375</v>
      </c>
      <c r="D7" s="10">
        <f t="shared" si="0"/>
        <v>1199.691</v>
      </c>
      <c r="E7" s="10">
        <f t="shared" si="0"/>
        <v>518.3850000000001</v>
      </c>
      <c r="F7" s="10">
        <f t="shared" si="0"/>
        <v>325.84199999999998</v>
      </c>
      <c r="G7" s="10">
        <f t="shared" si="0"/>
        <v>251.78700000000001</v>
      </c>
      <c r="H7" s="10">
        <f t="shared" si="0"/>
        <v>236.976</v>
      </c>
      <c r="I7" s="10">
        <f t="shared" si="0"/>
        <v>770.17199999999991</v>
      </c>
      <c r="J7" s="10">
        <f t="shared" si="0"/>
        <v>1244.124</v>
      </c>
      <c r="K7" s="10">
        <f t="shared" si="0"/>
        <v>1806.942</v>
      </c>
      <c r="L7" s="10">
        <f t="shared" si="0"/>
        <v>2295.7049999999999</v>
      </c>
      <c r="M7" s="10">
        <f t="shared" ref="M7" si="1">SUM(A7:L7)</f>
        <v>14811.000000000002</v>
      </c>
      <c r="N7" s="19"/>
      <c r="O7" s="19"/>
      <c r="P7" s="19"/>
    </row>
    <row r="8" spans="1:23" ht="21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32"/>
      <c r="K8" s="32"/>
      <c r="L8" s="32"/>
      <c r="M8" s="32"/>
      <c r="N8" s="19"/>
      <c r="O8" s="19"/>
      <c r="P8" s="19"/>
    </row>
    <row r="9" spans="1:23" ht="42.6" customHeight="1" x14ac:dyDescent="0.25">
      <c r="A9" s="34" t="s">
        <v>26</v>
      </c>
      <c r="B9" s="34"/>
      <c r="C9" s="34"/>
      <c r="D9" s="34"/>
      <c r="E9" s="34"/>
      <c r="F9" s="34"/>
      <c r="G9" s="34"/>
      <c r="H9" s="34"/>
      <c r="I9" s="34"/>
      <c r="J9" s="34"/>
      <c r="K9" s="33"/>
      <c r="L9" s="33"/>
      <c r="M9" s="33"/>
      <c r="N9" s="19"/>
      <c r="O9" s="19"/>
      <c r="P9" s="19"/>
    </row>
    <row r="10" spans="1:23" ht="24.6" customHeight="1" x14ac:dyDescent="0.25">
      <c r="A10" s="35" t="s">
        <v>28</v>
      </c>
      <c r="B10" s="35"/>
      <c r="C10" s="35"/>
      <c r="D10" s="35"/>
      <c r="E10" s="35"/>
      <c r="F10" s="35"/>
      <c r="G10" s="35"/>
      <c r="H10" s="36" t="s">
        <v>29</v>
      </c>
      <c r="I10" s="36"/>
      <c r="J10" s="36"/>
      <c r="K10" s="21"/>
      <c r="L10" s="21"/>
      <c r="M10" s="21"/>
      <c r="N10" s="19"/>
      <c r="O10" s="19"/>
      <c r="P10" s="19"/>
    </row>
    <row r="11" spans="1:23" ht="69" customHeight="1" x14ac:dyDescent="0.25">
      <c r="A11" s="9" t="s">
        <v>0</v>
      </c>
      <c r="B11" s="11" t="s">
        <v>21</v>
      </c>
      <c r="C11" s="9" t="s">
        <v>20</v>
      </c>
      <c r="D11" s="11" t="s">
        <v>19</v>
      </c>
      <c r="E11" s="9" t="s">
        <v>1</v>
      </c>
      <c r="F11" s="9" t="s">
        <v>18</v>
      </c>
      <c r="G11" s="9" t="s">
        <v>17</v>
      </c>
      <c r="H11" s="9" t="s">
        <v>27</v>
      </c>
      <c r="I11" s="9" t="s">
        <v>23</v>
      </c>
      <c r="J11" s="9" t="s">
        <v>24</v>
      </c>
      <c r="K11" s="21"/>
      <c r="L11" s="21"/>
      <c r="M11" s="21"/>
      <c r="N11" s="19"/>
      <c r="O11" s="19"/>
      <c r="P11" s="19"/>
    </row>
    <row r="12" spans="1:23" ht="45" customHeight="1" x14ac:dyDescent="0.25">
      <c r="A12" s="12">
        <v>250</v>
      </c>
      <c r="B12" s="13">
        <v>0.14499999999999999</v>
      </c>
      <c r="C12" s="14">
        <v>10</v>
      </c>
      <c r="D12" s="16">
        <f>$B$2*C12</f>
        <v>150</v>
      </c>
      <c r="E12" s="18">
        <f>$H$2*B12</f>
        <v>2147.5949999999998</v>
      </c>
      <c r="F12" s="14">
        <f t="shared" ref="F12" si="2">A12+D12+E12</f>
        <v>2547.5949999999998</v>
      </c>
      <c r="G12" s="14">
        <f t="shared" ref="G12" si="3">F12/12</f>
        <v>212.29958333333332</v>
      </c>
      <c r="H12" s="14">
        <f>F12*0.19</f>
        <v>484.04304999999999</v>
      </c>
      <c r="I12" s="14">
        <f>F12+H12</f>
        <v>3031.6380499999996</v>
      </c>
      <c r="J12" s="14">
        <f>I12/11</f>
        <v>275.60345909090904</v>
      </c>
      <c r="K12" s="21"/>
      <c r="L12" s="21"/>
      <c r="M12" s="21"/>
      <c r="N12" s="19"/>
      <c r="O12" s="19"/>
      <c r="P12" s="19"/>
    </row>
    <row r="13" spans="1:23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21"/>
      <c r="K13" s="21"/>
      <c r="L13" s="21"/>
      <c r="M13" s="21"/>
      <c r="N13" s="19"/>
      <c r="O13" s="19"/>
      <c r="P13" s="19"/>
    </row>
    <row r="14" spans="1:23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21"/>
      <c r="K14" s="21"/>
      <c r="L14" s="21"/>
      <c r="M14" s="21"/>
      <c r="N14" s="19"/>
      <c r="O14" s="19"/>
      <c r="P14" s="19"/>
    </row>
    <row r="15" spans="1:23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21"/>
      <c r="K15" s="21"/>
      <c r="L15" s="21"/>
      <c r="M15" s="21"/>
      <c r="N15" s="19"/>
      <c r="O15" s="19"/>
      <c r="P15" s="19"/>
    </row>
    <row r="16" spans="1:2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21"/>
      <c r="K16" s="21"/>
      <c r="L16" s="21"/>
      <c r="M16" s="21"/>
      <c r="N16" s="19"/>
      <c r="O16" s="19"/>
      <c r="P16" s="19"/>
    </row>
    <row r="17" spans="1:16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21"/>
      <c r="K17" s="21"/>
      <c r="L17" s="21"/>
      <c r="M17" s="21"/>
      <c r="N17" s="19"/>
      <c r="O17" s="19"/>
      <c r="P17" s="19"/>
    </row>
    <row r="18" spans="1:16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21"/>
      <c r="K18" s="21"/>
      <c r="L18" s="21"/>
      <c r="M18" s="21"/>
      <c r="N18" s="19"/>
      <c r="O18" s="19"/>
      <c r="P18" s="19"/>
    </row>
  </sheetData>
  <sheetProtection algorithmName="SHA-512" hashValue="bDil9Oxe0olOfehWG0Ox+2CIOZ4eZZq2JVYShiIsrr+9i1cNfYDwjbQRYf+Vu73QaxvBytHRsZiG6X0wx2rBZg==" saltValue="vhAdg5mx/lCm5rIrIvNgGw==" spinCount="100000" sheet="1" objects="1" scenarios="1"/>
  <mergeCells count="10">
    <mergeCell ref="A1:M1"/>
    <mergeCell ref="A4:M4"/>
    <mergeCell ref="C2:F2"/>
    <mergeCell ref="A3:M3"/>
    <mergeCell ref="I2:M2"/>
    <mergeCell ref="A8:I8"/>
    <mergeCell ref="A13:I18"/>
    <mergeCell ref="A9:J9"/>
    <mergeCell ref="A10:G10"/>
    <mergeCell ref="H10:J10"/>
  </mergeCells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Abschlagrechner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Jürgen Weber</cp:lastModifiedBy>
  <dcterms:created xsi:type="dcterms:W3CDTF">2023-02-17T11:01:56Z</dcterms:created>
  <dcterms:modified xsi:type="dcterms:W3CDTF">2024-01-31T09:42:27Z</dcterms:modified>
</cp:coreProperties>
</file>